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\Desktop\Салта УО  2019 год\Отчеты Доход Расход 2019г УО\"/>
    </mc:Choice>
  </mc:AlternateContent>
  <bookViews>
    <workbookView xWindow="0" yWindow="120" windowWidth="15570" windowHeight="11475" activeTab="1"/>
  </bookViews>
  <sheets>
    <sheet name="пояснительная" sheetId="1" r:id="rId1"/>
    <sheet name="отч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8" i="2"/>
  <c r="H56" i="1" l="1"/>
  <c r="E40" i="2"/>
  <c r="G13" i="2"/>
  <c r="G40" i="2" s="1"/>
  <c r="I13" i="2"/>
  <c r="I40" i="2" s="1"/>
  <c r="J13" i="2"/>
  <c r="J40" i="2" s="1"/>
  <c r="H13" i="2"/>
  <c r="H40" i="2" s="1"/>
  <c r="H11" i="2" l="1"/>
  <c r="I11" i="2"/>
  <c r="J11" i="2"/>
  <c r="G11" i="2"/>
  <c r="F14" i="2" l="1"/>
  <c r="F13" i="2" s="1"/>
  <c r="F40" i="2" s="1"/>
  <c r="F11" i="2" l="1"/>
  <c r="C21" i="2"/>
  <c r="D14" i="2"/>
  <c r="D13" i="2" s="1"/>
  <c r="D40" i="2" s="1"/>
  <c r="C14" i="2"/>
  <c r="C13" i="2" s="1"/>
  <c r="C40" i="2" s="1"/>
  <c r="E11" i="2"/>
  <c r="D11" i="2"/>
  <c r="C11" i="2"/>
</calcChain>
</file>

<file path=xl/sharedStrings.xml><?xml version="1.0" encoding="utf-8"?>
<sst xmlns="http://schemas.openxmlformats.org/spreadsheetml/2006/main" count="121" uniqueCount="119">
  <si>
    <t xml:space="preserve">из бюджета </t>
  </si>
  <si>
    <t>а) оплата труда-</t>
  </si>
  <si>
    <t xml:space="preserve">б) компенсационные выплаты – </t>
  </si>
  <si>
    <t xml:space="preserve">в) социальный налог –  </t>
  </si>
  <si>
    <t>г) социальные отчисления в гос.фонд соц. страхования -</t>
  </si>
  <si>
    <t xml:space="preserve">2. Коммунальные услуги (151,152) - </t>
  </si>
  <si>
    <t xml:space="preserve">-отопление - </t>
  </si>
  <si>
    <t xml:space="preserve"> -горячая вода – </t>
  </si>
  <si>
    <t xml:space="preserve"> -холодная вода - </t>
  </si>
  <si>
    <t xml:space="preserve"> -отведение сточных вод – </t>
  </si>
  <si>
    <t xml:space="preserve"> -электроэнергия – </t>
  </si>
  <si>
    <t xml:space="preserve"> -услуги связи – </t>
  </si>
  <si>
    <t xml:space="preserve">3. приобретение хоз.товаров и инв. - </t>
  </si>
  <si>
    <t xml:space="preserve"> -перчатки (резиновые, х/б и для субботника) –</t>
  </si>
  <si>
    <t xml:space="preserve"> -обтирочное полотно – </t>
  </si>
  <si>
    <t xml:space="preserve"> -мыло туалетное – </t>
  </si>
  <si>
    <t xml:space="preserve"> -мыло жидкое – </t>
  </si>
  <si>
    <t xml:space="preserve"> -мыло хозяйственное – </t>
  </si>
  <si>
    <t xml:space="preserve"> -стиральный порошок –</t>
  </si>
  <si>
    <t xml:space="preserve"> -лампы (ЛБ-40, энергосберегающие) – </t>
  </si>
  <si>
    <t xml:space="preserve"> -дезинфицирующие средства- </t>
  </si>
  <si>
    <t xml:space="preserve"> -перчатки для субботника – </t>
  </si>
  <si>
    <t xml:space="preserve"> -веники – </t>
  </si>
  <si>
    <t xml:space="preserve"> -метла Чий –</t>
  </si>
  <si>
    <t xml:space="preserve">Приобретение прочих запасов (149): </t>
  </si>
  <si>
    <t xml:space="preserve"> - мел школьный </t>
  </si>
  <si>
    <t xml:space="preserve"> - бумага А4 – </t>
  </si>
  <si>
    <t xml:space="preserve"> - пластиковые стаканы одноразовые – </t>
  </si>
  <si>
    <t xml:space="preserve"> -транспортные услуги для перевозки учащихся 11 классов: на ЕНТ и Жас Тулек – </t>
  </si>
  <si>
    <t xml:space="preserve">  финансовые услуги банка за перечисление зарплаты на карт-счета составляют –</t>
  </si>
  <si>
    <t xml:space="preserve"> -утилизация люминистц.ламп -</t>
  </si>
  <si>
    <t xml:space="preserve"> - охранно-тревожная сигнализация- </t>
  </si>
  <si>
    <t xml:space="preserve"> - пожарная сигнализация - </t>
  </si>
  <si>
    <t xml:space="preserve"> - видеонаблюдение -</t>
  </si>
  <si>
    <t xml:space="preserve"> - вывоз мусора -</t>
  </si>
  <si>
    <t xml:space="preserve"> -дератизация и дезинсекция - </t>
  </si>
  <si>
    <t xml:space="preserve"> -техобслуживание систем отопления – </t>
  </si>
  <si>
    <t>(тыс.тенге)</t>
  </si>
  <si>
    <t>Наименование</t>
  </si>
  <si>
    <t>Сумма доходов и расходов за  1 квартал</t>
  </si>
  <si>
    <t>в том</t>
  </si>
  <si>
    <t>ДОХОДЫ</t>
  </si>
  <si>
    <t>Финансирование из бюджета</t>
  </si>
  <si>
    <t>Поступление средств от спонсорской и благотворительной помощи</t>
  </si>
  <si>
    <t>Поступление средств от платных услуг</t>
  </si>
  <si>
    <t>ВСЕГО ДОХОДОВ</t>
  </si>
  <si>
    <t>РАСХОДЫ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</si>
  <si>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</si>
  <si>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</si>
  <si>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</si>
  <si>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</si>
  <si>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Коммунальные услуги</t>
  </si>
  <si>
    <t>РАСХОДЫ  средств от платных услуг</t>
  </si>
  <si>
    <t>ВСЕГО РАСХОДОВ</t>
  </si>
  <si>
    <t>Средства по специальному счету (плата родителей за углубленное обучение по математике,</t>
  </si>
  <si>
    <t xml:space="preserve">                              Пояснительная записка</t>
  </si>
  <si>
    <t>В каждом классе  имеется диспенсер, по мере потребности они</t>
  </si>
  <si>
    <t xml:space="preserve"> обеспечиваются бутилированной питьевой водой и одноразовыми стаканами.</t>
  </si>
  <si>
    <t xml:space="preserve">Средства от спонсорской и благотворительной помощи были использованы на: </t>
  </si>
  <si>
    <t>План на 2019 год</t>
  </si>
  <si>
    <t xml:space="preserve"> - Детям (        уч-ся) из малообеспеченных семей за счет средств фонда всеобуча организовано</t>
  </si>
  <si>
    <t xml:space="preserve"> бесплатное питание </t>
  </si>
  <si>
    <t>Оплата транспортных услуг</t>
  </si>
  <si>
    <t>Комплексная система безопасности</t>
  </si>
  <si>
    <t>Оплата услуг связи</t>
  </si>
  <si>
    <t>Приобретение хозяйственных товаров</t>
  </si>
  <si>
    <t>Приобретение канцелярских товаров</t>
  </si>
  <si>
    <t xml:space="preserve">Командировки и служебные разъезды </t>
  </si>
  <si>
    <t>Приобретение медикаментов</t>
  </si>
  <si>
    <t>№</t>
  </si>
  <si>
    <t>(наименование организации образования)</t>
  </si>
  <si>
    <t>Приобретение спортивных товаров</t>
  </si>
  <si>
    <t>Фонд заработной платы с учетом налогов и ком-х выплат, в том числе:</t>
  </si>
  <si>
    <t>РАСХОДЫ бюджетных средств:</t>
  </si>
  <si>
    <t xml:space="preserve">Оплата прочих услуг и работ, в том числе: </t>
  </si>
  <si>
    <t>РАСХОДЫ средств от спонсорской и благотворительной помощи</t>
  </si>
  <si>
    <t>Текущий ремонт помещений</t>
  </si>
  <si>
    <t>Текущий ремонт оборудования</t>
  </si>
  <si>
    <t>Прочие расходы и затраты</t>
  </si>
  <si>
    <t>Приобретение продуктов питания</t>
  </si>
  <si>
    <t>Приобретение прочих запасов</t>
  </si>
  <si>
    <t>Приобретение прочих запасов и инвентаря, в том числе:</t>
  </si>
  <si>
    <t>Прочие услуги и работы</t>
  </si>
  <si>
    <r>
      <rPr>
        <b/>
        <sz val="10"/>
        <color theme="1"/>
        <rFont val="Times New Roman"/>
        <family val="1"/>
        <charset val="204"/>
      </rPr>
      <t>9.Прочие текущие затраты (спец 169):</t>
    </r>
    <r>
      <rPr>
        <sz val="10"/>
        <color theme="1"/>
        <rFont val="Times New Roman"/>
        <family val="1"/>
        <charset val="204"/>
      </rPr>
      <t xml:space="preserve"> -Бутылированная питьевая вода приобретена на сумму – </t>
    </r>
  </si>
  <si>
    <t xml:space="preserve"> казахскому и английскому языкам) были направлены на (расписать расходы).  - </t>
  </si>
  <si>
    <t xml:space="preserve"> (152)(  телефон, интернет и т.д.)</t>
  </si>
  <si>
    <t xml:space="preserve"> - канц.товары:</t>
  </si>
  <si>
    <t xml:space="preserve"> -  спортивных товаров:</t>
  </si>
  <si>
    <t>4. Оплата услуг связи</t>
  </si>
  <si>
    <t xml:space="preserve">5. Оплата транспортных услуг(153): </t>
  </si>
  <si>
    <t>7. Командировки и служебные разъезды (161,162)</t>
  </si>
  <si>
    <t>8. Затраты Фонда всеобщего обязательного среднего образования (163): -</t>
  </si>
  <si>
    <t>6. Оплата прочих услуг и работ (159) составило:</t>
  </si>
  <si>
    <t>и т.д.</t>
  </si>
  <si>
    <t>Сумма доходов и расходов за  2 квартал</t>
  </si>
  <si>
    <t>Питание</t>
  </si>
  <si>
    <t xml:space="preserve">Степендий - отличникам учебы из многодетных  малообеспеченных семей </t>
  </si>
  <si>
    <t xml:space="preserve">степендий - отличникам учебы из многодетных  малообеспеченных семей </t>
  </si>
  <si>
    <t xml:space="preserve"> и т.д.</t>
  </si>
  <si>
    <t xml:space="preserve"> </t>
  </si>
  <si>
    <t xml:space="preserve"> - текущий ремонт зданий</t>
  </si>
  <si>
    <t>Сумма доходов и расходов за  3 квартал</t>
  </si>
  <si>
    <t>ОТЧЕТ О ДОХОДАХ И РАСХОДАХ за 4 квартал 2019 года</t>
  </si>
  <si>
    <t>Сумма доходов и расходов за  4 квартал</t>
  </si>
  <si>
    <t>октябрь</t>
  </si>
  <si>
    <t>ноябрь</t>
  </si>
  <si>
    <t>декабрь</t>
  </si>
  <si>
    <t xml:space="preserve">II.Расходы за 4 квартал составили </t>
  </si>
  <si>
    <t xml:space="preserve">  ГККП КОЛЛЕДЖ ИНДУСТРИИ ТУРИЗМА И ГОСТЕПРИИМСТВА</t>
  </si>
  <si>
    <t>-</t>
  </si>
  <si>
    <t>Директор                                                                                  Н.Жабыкбаев</t>
  </si>
  <si>
    <t>Главный бухгалтер                                                                 Н.Ковалева</t>
  </si>
  <si>
    <t xml:space="preserve">        к отчету о доходах и расходах за 4 квартал по ГККП </t>
  </si>
  <si>
    <t>Колледж индустрии туризма и гостеприимства Управления образования г. Алматы</t>
  </si>
  <si>
    <t>Местонахождение организации г.Алматы Чайковского 7</t>
  </si>
  <si>
    <t>I.Доходы за 4 квартал 2019 года составили 146 465 из них:</t>
  </si>
  <si>
    <t>1. Фонд заработной платы с учетом налогов и компен-х выплат: 34 385, из них</t>
  </si>
  <si>
    <t>(расписать расходы). –  Продукты питания ЛПЗ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</si>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</sst>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0\ _р_._-;\-* #,##0.00\ _р_._-;_-* &quot;-&quot;??\ 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0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7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8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vertical="top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11" fillId="2" borderId="6" xfId="0" applyFont="1" applyFill="1" applyBorder="1" applyAlignment="1">
      <alignment vertical="top" wrapText="1"/>
    </xf>
    <xf numFmtId="3" fontId="15" fillId="0" borderId="6" xfId="0" applyNumberFormat="1" applyFont="1" applyBorder="1" applyAlignment="1">
      <alignment vertical="top" wrapText="1"/>
    </xf>
    <xf numFmtId="1" fontId="7" fillId="2" borderId="6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3" fontId="7" fillId="2" borderId="6" xfId="0" applyNumberFormat="1" applyFont="1" applyFill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164" fontId="9" fillId="2" borderId="6" xfId="1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 vertical="top" wrapText="1"/>
    </xf>
    <xf numFmtId="164" fontId="11" fillId="2" borderId="6" xfId="1" applyFont="1" applyFill="1" applyBorder="1" applyAlignment="1">
      <alignment horizontal="center" vertical="top" wrapText="1"/>
    </xf>
    <xf numFmtId="164" fontId="11" fillId="0" borderId="6" xfId="1" applyFont="1" applyFill="1" applyBorder="1" applyAlignment="1">
      <alignment horizontal="center" vertical="top" wrapText="1"/>
    </xf>
    <xf numFmtId="164" fontId="12" fillId="0" borderId="6" xfId="1" applyFont="1" applyFill="1" applyBorder="1" applyAlignment="1">
      <alignment horizontal="center" vertical="top" wrapText="1"/>
    </xf>
    <xf numFmtId="164" fontId="11" fillId="0" borderId="6" xfId="1" applyFont="1" applyBorder="1" applyAlignment="1">
      <alignment horizontal="center" vertical="center" wrapText="1"/>
    </xf>
    <xf numFmtId="0" fontId="16" fillId="0" borderId="0" xfId="0" applyFont="1"/>
    <xf numFmtId="164" fontId="8" fillId="2" borderId="6" xfId="1" applyFont="1" applyFill="1" applyBorder="1" applyAlignment="1">
      <alignment horizontal="right" vertical="top" wrapText="1"/>
    </xf>
    <xf numFmtId="164" fontId="8" fillId="2" borderId="6" xfId="1" applyFont="1" applyFill="1" applyBorder="1" applyAlignment="1">
      <alignment vertical="top" wrapText="1"/>
    </xf>
    <xf numFmtId="164" fontId="11" fillId="2" borderId="6" xfId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1" fillId="0" borderId="6" xfId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vertical="top" wrapText="1"/>
    </xf>
    <xf numFmtId="164" fontId="7" fillId="0" borderId="6" xfId="1" applyFont="1" applyFill="1" applyBorder="1" applyAlignment="1">
      <alignment vertical="top" wrapText="1"/>
    </xf>
    <xf numFmtId="164" fontId="7" fillId="2" borderId="6" xfId="1" applyFont="1" applyFill="1" applyBorder="1" applyAlignment="1">
      <alignment horizontal="right" vertical="top" wrapText="1"/>
    </xf>
    <xf numFmtId="164" fontId="8" fillId="2" borderId="6" xfId="1" applyFont="1" applyFill="1" applyBorder="1" applyAlignment="1">
      <alignment horizontal="center" vertical="center"/>
    </xf>
    <xf numFmtId="164" fontId="9" fillId="2" borderId="6" xfId="1" applyFont="1" applyFill="1" applyBorder="1" applyAlignment="1">
      <alignment horizontal="center" vertical="center"/>
    </xf>
    <xf numFmtId="164" fontId="14" fillId="0" borderId="6" xfId="1" applyFont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164" fontId="15" fillId="0" borderId="6" xfId="1" applyFont="1" applyBorder="1" applyAlignment="1">
      <alignment horizontal="center" vertical="center" wrapText="1"/>
    </xf>
    <xf numFmtId="164" fontId="15" fillId="0" borderId="6" xfId="1" applyFont="1" applyFill="1" applyBorder="1" applyAlignment="1">
      <alignment horizontal="center" vertical="center" wrapText="1"/>
    </xf>
    <xf numFmtId="164" fontId="12" fillId="0" borderId="6" xfId="1" applyFont="1" applyFill="1" applyBorder="1" applyAlignment="1">
      <alignment horizontal="center" vertical="center" wrapText="1"/>
    </xf>
    <xf numFmtId="164" fontId="11" fillId="2" borderId="6" xfId="1" applyFont="1" applyFill="1" applyBorder="1" applyAlignment="1">
      <alignment horizontal="right" vertical="top" wrapText="1"/>
    </xf>
    <xf numFmtId="164" fontId="7" fillId="0" borderId="6" xfId="1" applyFont="1" applyBorder="1" applyAlignment="1">
      <alignment vertical="top" wrapText="1"/>
    </xf>
    <xf numFmtId="0" fontId="5" fillId="0" borderId="0" xfId="0" applyFont="1" applyBorder="1"/>
    <xf numFmtId="0" fontId="8" fillId="3" borderId="0" xfId="0" applyFont="1" applyFill="1" applyBorder="1" applyAlignment="1">
      <alignment horizontal="center" vertical="center" wrapText="1"/>
    </xf>
    <xf numFmtId="164" fontId="11" fillId="0" borderId="0" xfId="1" applyFont="1" applyBorder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164" fontId="3" fillId="0" borderId="0" xfId="1" applyFont="1" applyAlignment="1">
      <alignment horizontal="center" vertical="center"/>
    </xf>
    <xf numFmtId="164" fontId="4" fillId="0" borderId="0" xfId="1" applyFont="1"/>
    <xf numFmtId="164" fontId="4" fillId="0" borderId="0" xfId="1" applyFont="1" applyAlignment="1">
      <alignment horizontal="center"/>
    </xf>
    <xf numFmtId="165" fontId="3" fillId="0" borderId="0" xfId="0" applyNumberFormat="1" applyFont="1"/>
    <xf numFmtId="164" fontId="3" fillId="0" borderId="0" xfId="1" applyFont="1"/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/>
    <xf numFmtId="43" fontId="1" fillId="0" borderId="6" xfId="0" applyNumberFormat="1" applyFont="1" applyBorder="1"/>
    <xf numFmtId="43" fontId="1" fillId="0" borderId="6" xfId="0" applyNumberFormat="1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center" vertical="center"/>
    </xf>
    <xf numFmtId="43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9">
    <cellStyle name="Обычный" xfId="0" builtinId="0"/>
    <cellStyle name="Обычный 2" xfId="2"/>
    <cellStyle name="Финансовый" xfId="1" builtinId="3"/>
    <cellStyle name="Финансовый 2" xfId="5"/>
    <cellStyle name="Финансовый 3" xfId="8"/>
    <cellStyle name="Финансовый 4" xfId="4"/>
    <cellStyle name="Финансовый 5" xfId="6"/>
    <cellStyle name="Финансовый 6" xfId="7"/>
    <cellStyle name="Финансовый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61" workbookViewId="0">
      <selection activeCell="J78" sqref="J78"/>
    </sheetView>
  </sheetViews>
  <sheetFormatPr defaultColWidth="9.140625" defaultRowHeight="15.75" x14ac:dyDescent="0.25"/>
  <cols>
    <col min="1" max="3" width="9.140625" style="1"/>
    <col min="4" max="4" width="10.42578125" style="1" bestFit="1" customWidth="1"/>
    <col min="5" max="5" width="9.140625" style="1"/>
    <col min="6" max="6" width="11.28515625" style="1" bestFit="1" customWidth="1"/>
    <col min="7" max="7" width="9.140625" style="1"/>
    <col min="8" max="8" width="11.28515625" style="1" bestFit="1" customWidth="1"/>
    <col min="9" max="12" width="9.140625" style="1"/>
    <col min="13" max="13" width="9.140625" style="1" customWidth="1"/>
    <col min="14" max="16384" width="9.140625" style="1"/>
  </cols>
  <sheetData>
    <row r="1" spans="1:14" x14ac:dyDescent="0.25">
      <c r="A1" s="6" t="s">
        <v>55</v>
      </c>
      <c r="B1" s="6"/>
      <c r="C1" s="6"/>
      <c r="D1" s="6"/>
      <c r="E1" s="6"/>
      <c r="F1" s="6"/>
      <c r="G1" s="3"/>
      <c r="H1" s="3"/>
      <c r="I1" s="4"/>
      <c r="J1" s="4"/>
      <c r="K1" s="2"/>
      <c r="L1" s="2"/>
      <c r="M1" s="2"/>
      <c r="N1" s="2"/>
    </row>
    <row r="2" spans="1:14" x14ac:dyDescent="0.25">
      <c r="A2" s="6" t="s">
        <v>112</v>
      </c>
      <c r="B2" s="6"/>
      <c r="C2" s="6"/>
      <c r="D2" s="6"/>
      <c r="E2" s="6"/>
      <c r="F2" s="6"/>
      <c r="G2" s="3"/>
      <c r="H2" s="3"/>
      <c r="I2" s="4"/>
      <c r="J2" s="4"/>
      <c r="K2" s="2"/>
      <c r="L2" s="2"/>
      <c r="M2" s="2"/>
      <c r="N2" s="2"/>
    </row>
    <row r="3" spans="1:14" x14ac:dyDescent="0.25">
      <c r="A3" s="65" t="s">
        <v>113</v>
      </c>
      <c r="B3" s="65"/>
      <c r="C3" s="65"/>
      <c r="D3" s="65"/>
      <c r="E3" s="65"/>
      <c r="F3" s="65"/>
      <c r="G3" s="65"/>
      <c r="H3" s="65"/>
      <c r="I3" s="4"/>
      <c r="J3" s="4"/>
      <c r="K3" s="2"/>
      <c r="L3" s="2"/>
      <c r="M3" s="2"/>
      <c r="N3" s="2"/>
    </row>
    <row r="4" spans="1:14" x14ac:dyDescent="0.25">
      <c r="A4" s="3" t="s">
        <v>114</v>
      </c>
      <c r="B4" s="3"/>
      <c r="C4" s="3"/>
      <c r="D4" s="3"/>
      <c r="F4" s="3"/>
      <c r="G4" s="3"/>
      <c r="H4" s="3"/>
      <c r="I4" s="4"/>
      <c r="J4" s="4"/>
      <c r="K4" s="2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2"/>
      <c r="M5" s="2"/>
      <c r="N5" s="2"/>
    </row>
    <row r="6" spans="1:14" x14ac:dyDescent="0.25">
      <c r="A6" s="3" t="s">
        <v>115</v>
      </c>
      <c r="B6" s="4"/>
      <c r="C6" s="4"/>
      <c r="D6" s="4"/>
      <c r="E6" s="4"/>
      <c r="F6" s="5"/>
      <c r="G6" s="4"/>
      <c r="H6" s="4"/>
      <c r="I6" s="4"/>
      <c r="J6" s="4"/>
      <c r="K6" s="2"/>
      <c r="L6" s="2"/>
      <c r="M6" s="2"/>
      <c r="N6" s="2"/>
    </row>
    <row r="7" spans="1:14" x14ac:dyDescent="0.25">
      <c r="A7" s="3" t="s">
        <v>0</v>
      </c>
      <c r="B7" s="4"/>
      <c r="C7" s="5">
        <v>97427</v>
      </c>
      <c r="D7" s="4"/>
      <c r="E7" s="4"/>
      <c r="F7" s="4"/>
      <c r="G7" s="4"/>
      <c r="H7" s="4"/>
      <c r="I7" s="4"/>
      <c r="J7" s="4"/>
      <c r="K7" s="2"/>
      <c r="L7" s="2"/>
      <c r="M7" s="2"/>
      <c r="N7" s="2"/>
    </row>
    <row r="8" spans="1:14" x14ac:dyDescent="0.25">
      <c r="A8" s="3" t="s">
        <v>107</v>
      </c>
      <c r="B8" s="4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</row>
    <row r="9" spans="1:14" x14ac:dyDescent="0.25">
      <c r="A9" s="3" t="s">
        <v>116</v>
      </c>
      <c r="B9" s="4"/>
      <c r="C9" s="4"/>
      <c r="D9" s="4"/>
      <c r="E9" s="4"/>
      <c r="F9" s="4"/>
      <c r="G9" s="4"/>
      <c r="H9" s="5"/>
      <c r="I9" s="4"/>
      <c r="J9" s="4"/>
      <c r="K9" s="2"/>
      <c r="L9" s="2"/>
      <c r="M9" s="2"/>
      <c r="N9" s="2"/>
    </row>
    <row r="10" spans="1:14" x14ac:dyDescent="0.25">
      <c r="A10" s="4" t="s">
        <v>1</v>
      </c>
      <c r="B10" s="4"/>
      <c r="C10" s="5">
        <v>31288</v>
      </c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</row>
    <row r="11" spans="1:14" x14ac:dyDescent="0.25">
      <c r="A11" s="4" t="s">
        <v>2</v>
      </c>
      <c r="B11" s="4"/>
      <c r="C11" s="4"/>
      <c r="D11" s="4">
        <v>0</v>
      </c>
      <c r="E11" s="4"/>
      <c r="F11" s="4"/>
      <c r="G11" s="4"/>
      <c r="H11" s="4"/>
      <c r="I11" s="4"/>
      <c r="J11" s="4"/>
      <c r="K11" s="2"/>
      <c r="L11" s="2"/>
      <c r="M11" s="2"/>
      <c r="N11" s="2"/>
    </row>
    <row r="12" spans="1:14" x14ac:dyDescent="0.25">
      <c r="A12" s="4" t="s">
        <v>3</v>
      </c>
      <c r="B12" s="4"/>
      <c r="C12" s="4"/>
      <c r="D12" s="5">
        <v>1689</v>
      </c>
      <c r="E12" s="4"/>
      <c r="F12" s="4"/>
      <c r="G12" s="4"/>
      <c r="H12" s="4"/>
      <c r="I12" s="4"/>
      <c r="J12" s="4"/>
      <c r="K12" s="2"/>
      <c r="L12" s="2"/>
      <c r="M12" s="2"/>
      <c r="N12" s="2"/>
    </row>
    <row r="13" spans="1:14" x14ac:dyDescent="0.25">
      <c r="A13" s="4" t="s">
        <v>4</v>
      </c>
      <c r="B13" s="4"/>
      <c r="C13" s="4"/>
      <c r="D13" s="4"/>
      <c r="E13" s="4"/>
      <c r="F13" s="4">
        <v>1408</v>
      </c>
      <c r="G13" s="4"/>
      <c r="H13" s="5"/>
      <c r="I13" s="4"/>
      <c r="J13" s="4"/>
      <c r="K13" s="2"/>
      <c r="L13" s="2"/>
      <c r="M13" s="2"/>
      <c r="N13" s="2"/>
    </row>
    <row r="14" spans="1:14" x14ac:dyDescent="0.25">
      <c r="A14" s="3" t="s">
        <v>5</v>
      </c>
      <c r="B14" s="4"/>
      <c r="C14" s="4"/>
      <c r="D14" s="4"/>
      <c r="E14" s="62">
        <v>2744</v>
      </c>
      <c r="F14" s="4"/>
      <c r="G14" s="4"/>
      <c r="H14" s="4"/>
      <c r="I14" s="4"/>
      <c r="J14" s="4"/>
      <c r="K14" s="2"/>
      <c r="L14" s="2"/>
      <c r="M14" s="2"/>
      <c r="N14" s="2"/>
    </row>
    <row r="15" spans="1:14" x14ac:dyDescent="0.25">
      <c r="A15" s="4" t="s">
        <v>6</v>
      </c>
      <c r="B15" s="4"/>
      <c r="C15" s="5"/>
      <c r="D15" s="4"/>
      <c r="E15" s="4">
        <v>1325</v>
      </c>
      <c r="F15" s="4"/>
      <c r="G15" s="4"/>
      <c r="H15" s="4"/>
      <c r="I15" s="4"/>
      <c r="J15" s="4"/>
      <c r="K15" s="2"/>
      <c r="L15" s="2"/>
      <c r="M15" s="2"/>
      <c r="N15" s="2"/>
    </row>
    <row r="16" spans="1:14" x14ac:dyDescent="0.25">
      <c r="A16" s="4" t="s">
        <v>7</v>
      </c>
      <c r="B16" s="4"/>
      <c r="C16" s="4"/>
      <c r="D16" s="4"/>
      <c r="E16" s="4">
        <v>189</v>
      </c>
      <c r="F16" s="4"/>
      <c r="G16" s="4"/>
      <c r="H16" s="4"/>
      <c r="I16" s="4"/>
      <c r="J16" s="4"/>
      <c r="K16" s="2"/>
      <c r="L16" s="2"/>
      <c r="M16" s="2"/>
      <c r="N16" s="2"/>
    </row>
    <row r="17" spans="1:14" x14ac:dyDescent="0.25">
      <c r="A17" s="4" t="s">
        <v>8</v>
      </c>
      <c r="B17" s="4"/>
      <c r="C17" s="4"/>
      <c r="D17" s="4"/>
      <c r="E17" s="4">
        <v>156</v>
      </c>
      <c r="F17" s="4"/>
      <c r="G17" s="4"/>
      <c r="H17" s="4"/>
      <c r="I17" s="4"/>
      <c r="J17" s="4"/>
      <c r="K17" s="2"/>
      <c r="L17" s="2"/>
      <c r="M17" s="2"/>
      <c r="N17" s="2"/>
    </row>
    <row r="18" spans="1:14" x14ac:dyDescent="0.25">
      <c r="A18" s="4" t="s">
        <v>9</v>
      </c>
      <c r="B18" s="4"/>
      <c r="C18" s="4"/>
      <c r="D18" s="4"/>
      <c r="E18" s="4">
        <v>15</v>
      </c>
      <c r="F18" s="4"/>
      <c r="G18" s="4"/>
      <c r="H18" s="4"/>
      <c r="I18" s="4"/>
      <c r="J18" s="4"/>
      <c r="K18" s="2"/>
      <c r="L18" s="2"/>
      <c r="M18" s="2"/>
      <c r="N18" s="2"/>
    </row>
    <row r="19" spans="1:14" x14ac:dyDescent="0.25">
      <c r="A19" s="4" t="s">
        <v>10</v>
      </c>
      <c r="B19" s="4"/>
      <c r="C19" s="5"/>
      <c r="D19" s="4"/>
      <c r="E19" s="4">
        <v>1059</v>
      </c>
      <c r="F19" s="4"/>
      <c r="G19" s="4"/>
      <c r="H19" s="4"/>
      <c r="I19" s="4"/>
      <c r="J19" s="4"/>
      <c r="K19" s="2"/>
      <c r="L19" s="2"/>
      <c r="M19" s="2"/>
      <c r="N19" s="2"/>
    </row>
    <row r="20" spans="1:14" x14ac:dyDescent="0.25">
      <c r="A20" s="4" t="s">
        <v>11</v>
      </c>
      <c r="B20" s="4"/>
      <c r="C20" s="5"/>
      <c r="D20" s="4"/>
      <c r="E20" s="4"/>
      <c r="F20" s="4"/>
      <c r="G20" s="4"/>
      <c r="H20" s="4"/>
      <c r="I20" s="4"/>
      <c r="J20" s="4"/>
      <c r="K20" s="2"/>
      <c r="L20" s="2"/>
      <c r="M20" s="2"/>
      <c r="N20" s="2"/>
    </row>
    <row r="21" spans="1:14" x14ac:dyDescent="0.25">
      <c r="A21" s="3" t="s">
        <v>12</v>
      </c>
      <c r="B21" s="4"/>
      <c r="C21" s="4"/>
      <c r="D21" s="4"/>
      <c r="E21" s="62">
        <v>335</v>
      </c>
      <c r="F21" s="4"/>
      <c r="G21" s="4"/>
      <c r="H21" s="4"/>
      <c r="I21" s="4"/>
      <c r="J21" s="4"/>
      <c r="K21" s="2"/>
      <c r="L21" s="2"/>
      <c r="M21" s="2"/>
      <c r="N21" s="2"/>
    </row>
    <row r="22" spans="1:14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2"/>
      <c r="L22" s="2"/>
      <c r="M22" s="2"/>
      <c r="N22" s="2"/>
    </row>
    <row r="23" spans="1:14" x14ac:dyDescent="0.25">
      <c r="A23" s="4" t="s">
        <v>14</v>
      </c>
      <c r="B23" s="4"/>
      <c r="C23" s="4"/>
      <c r="D23" s="5"/>
      <c r="E23" s="4"/>
      <c r="F23" s="4"/>
      <c r="G23" s="4"/>
      <c r="H23" s="4"/>
      <c r="I23" s="4"/>
      <c r="J23" s="4"/>
      <c r="K23" s="2"/>
      <c r="L23" s="2"/>
      <c r="M23" s="2"/>
      <c r="N23" s="2"/>
    </row>
    <row r="24" spans="1:14" x14ac:dyDescent="0.25">
      <c r="A24" s="4" t="s">
        <v>15</v>
      </c>
      <c r="B24" s="4"/>
      <c r="C24" s="4"/>
      <c r="D24" s="5"/>
      <c r="E24" s="4"/>
      <c r="F24" s="4"/>
      <c r="G24" s="4"/>
      <c r="H24" s="4"/>
      <c r="I24" s="4"/>
      <c r="J24" s="4"/>
      <c r="K24" s="2"/>
      <c r="L24" s="2"/>
      <c r="M24" s="2"/>
      <c r="N24" s="2"/>
    </row>
    <row r="25" spans="1:14" x14ac:dyDescent="0.25">
      <c r="A25" s="4" t="s">
        <v>16</v>
      </c>
      <c r="B25" s="4"/>
      <c r="C25" s="4"/>
      <c r="D25" s="5"/>
      <c r="E25" s="4"/>
      <c r="F25" s="4"/>
      <c r="G25" s="4"/>
      <c r="H25" s="4"/>
      <c r="I25" s="4"/>
      <c r="J25" s="4"/>
      <c r="K25" s="2"/>
      <c r="L25" s="2"/>
      <c r="M25" s="2"/>
      <c r="N25" s="2"/>
    </row>
    <row r="26" spans="1:14" x14ac:dyDescent="0.25">
      <c r="A26" s="4" t="s">
        <v>17</v>
      </c>
      <c r="B26" s="4"/>
      <c r="C26" s="4"/>
      <c r="D26" s="5"/>
      <c r="E26" s="4"/>
      <c r="F26" s="4"/>
      <c r="G26" s="4"/>
      <c r="H26" s="4"/>
      <c r="I26" s="4"/>
      <c r="J26" s="4"/>
      <c r="K26" s="2"/>
      <c r="L26" s="2"/>
      <c r="M26" s="2"/>
      <c r="N26" s="2"/>
    </row>
    <row r="27" spans="1:14" x14ac:dyDescent="0.25">
      <c r="A27" s="4" t="s">
        <v>18</v>
      </c>
      <c r="B27" s="4"/>
      <c r="C27" s="4"/>
      <c r="D27" s="5"/>
      <c r="E27" s="4"/>
      <c r="F27" s="4"/>
      <c r="G27" s="4"/>
      <c r="H27" s="4"/>
      <c r="I27" s="4"/>
      <c r="J27" s="4"/>
      <c r="K27" s="2"/>
      <c r="L27" s="2"/>
      <c r="M27" s="2"/>
      <c r="N27" s="2"/>
    </row>
    <row r="28" spans="1:14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2"/>
      <c r="L28" s="2"/>
      <c r="M28" s="2"/>
      <c r="N28" s="2"/>
    </row>
    <row r="29" spans="1:14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2"/>
      <c r="L29" s="2"/>
      <c r="M29" s="2"/>
      <c r="N29" s="2"/>
    </row>
    <row r="30" spans="1:14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2"/>
      <c r="L30" s="2"/>
      <c r="M30" s="2"/>
      <c r="N30" s="2"/>
    </row>
    <row r="31" spans="1:14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/>
      <c r="J31" s="4"/>
      <c r="K31" s="2"/>
      <c r="L31" s="2"/>
      <c r="M31" s="2"/>
      <c r="N31" s="2"/>
    </row>
    <row r="32" spans="1:14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2"/>
      <c r="L32" s="2"/>
      <c r="M32" s="2"/>
      <c r="N32" s="2"/>
    </row>
    <row r="33" spans="1:14" x14ac:dyDescent="0.25">
      <c r="A33" s="4" t="s">
        <v>86</v>
      </c>
      <c r="B33" s="4"/>
      <c r="C33" s="4"/>
      <c r="D33" s="4"/>
      <c r="E33" s="4"/>
      <c r="F33" s="4"/>
      <c r="G33" s="4"/>
      <c r="H33" s="4"/>
      <c r="I33" s="5"/>
      <c r="J33" s="4"/>
      <c r="K33" s="2"/>
      <c r="L33" s="2"/>
      <c r="M33" s="2"/>
      <c r="N33" s="2"/>
    </row>
    <row r="34" spans="1:14" x14ac:dyDescent="0.25">
      <c r="A34" s="4" t="s">
        <v>26</v>
      </c>
      <c r="B34" s="4"/>
      <c r="C34" s="4"/>
      <c r="D34" s="4">
        <v>335</v>
      </c>
      <c r="E34" s="4"/>
      <c r="F34" s="4"/>
      <c r="G34" s="4"/>
      <c r="H34" s="4"/>
      <c r="I34" s="5"/>
      <c r="J34" s="4"/>
      <c r="K34" s="2"/>
      <c r="L34" s="2"/>
      <c r="M34" s="2"/>
      <c r="N34" s="2"/>
    </row>
    <row r="35" spans="1:14" ht="17.25" customHeight="1" x14ac:dyDescent="0.25">
      <c r="A35" s="4" t="s">
        <v>87</v>
      </c>
      <c r="B35" s="4"/>
      <c r="C35" s="4"/>
      <c r="D35" s="4"/>
      <c r="E35" s="4"/>
      <c r="F35" s="4"/>
      <c r="G35" s="4"/>
      <c r="H35" s="4"/>
      <c r="I35" s="4"/>
      <c r="J35" s="4"/>
      <c r="K35" s="2"/>
      <c r="L35" s="2"/>
      <c r="M35" s="2"/>
      <c r="N35" s="2"/>
    </row>
    <row r="36" spans="1:14" x14ac:dyDescent="0.25">
      <c r="A36" s="3" t="s">
        <v>24</v>
      </c>
      <c r="B36" s="4"/>
      <c r="C36" s="4"/>
      <c r="D36" s="4"/>
      <c r="E36" s="5"/>
      <c r="F36" s="4"/>
      <c r="G36" s="4"/>
      <c r="H36" s="4"/>
      <c r="I36" s="4"/>
      <c r="J36" s="4"/>
      <c r="K36" s="2"/>
      <c r="L36" s="2"/>
      <c r="M36" s="2"/>
      <c r="N36" s="2"/>
    </row>
    <row r="37" spans="1:14" x14ac:dyDescent="0.25">
      <c r="A37" s="4" t="s">
        <v>25</v>
      </c>
      <c r="B37" s="4"/>
      <c r="C37" s="5"/>
      <c r="D37" s="4"/>
      <c r="E37" s="4"/>
      <c r="F37" s="4"/>
      <c r="G37" s="4"/>
      <c r="H37" s="4"/>
      <c r="I37" s="4"/>
      <c r="J37" s="4"/>
      <c r="K37" s="2"/>
      <c r="L37" s="2"/>
      <c r="M37" s="2"/>
      <c r="N37" s="2"/>
    </row>
    <row r="38" spans="1:14" x14ac:dyDescent="0.25">
      <c r="A38" s="4" t="s">
        <v>27</v>
      </c>
      <c r="B38" s="4"/>
      <c r="C38" s="4"/>
      <c r="D38" s="4"/>
      <c r="E38" s="4"/>
      <c r="F38" s="4"/>
      <c r="G38" s="4"/>
      <c r="H38" s="4"/>
      <c r="I38" s="4"/>
      <c r="J38" s="4"/>
      <c r="K38" s="2"/>
      <c r="L38" s="2"/>
      <c r="M38" s="2"/>
      <c r="N38" s="2"/>
    </row>
    <row r="39" spans="1:14" x14ac:dyDescent="0.25">
      <c r="A39" s="3" t="s">
        <v>88</v>
      </c>
      <c r="B39" s="4"/>
      <c r="C39" s="3" t="s">
        <v>85</v>
      </c>
      <c r="D39" s="4"/>
      <c r="E39" s="4"/>
      <c r="F39" s="64">
        <v>162</v>
      </c>
      <c r="G39" s="4"/>
      <c r="H39" s="4"/>
      <c r="I39" s="4"/>
      <c r="J39" s="4"/>
      <c r="K39" s="2"/>
      <c r="L39" s="2"/>
      <c r="M39" s="2"/>
      <c r="N39" s="2"/>
    </row>
    <row r="40" spans="1:14" x14ac:dyDescent="0.25">
      <c r="A40" s="3" t="s">
        <v>89</v>
      </c>
      <c r="B40" s="4"/>
      <c r="C40" s="4"/>
      <c r="D40" s="4"/>
      <c r="E40" s="4"/>
      <c r="F40" s="4"/>
      <c r="G40" s="4"/>
      <c r="H40" s="4"/>
      <c r="I40" s="4"/>
      <c r="J40" s="4"/>
      <c r="K40" s="2"/>
      <c r="L40" s="2"/>
      <c r="M40" s="2"/>
      <c r="N40" s="2"/>
    </row>
    <row r="41" spans="1:14" x14ac:dyDescent="0.25">
      <c r="A41" s="4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2"/>
      <c r="L41" s="2"/>
      <c r="M41" s="2"/>
      <c r="N41" s="2"/>
    </row>
    <row r="42" spans="1:14" x14ac:dyDescent="0.25">
      <c r="A42" s="4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2"/>
      <c r="L42" s="2"/>
      <c r="M42" s="2"/>
      <c r="N42" s="2"/>
    </row>
    <row r="43" spans="1:14" x14ac:dyDescent="0.25">
      <c r="A43" s="4" t="s">
        <v>57</v>
      </c>
      <c r="B43" s="4"/>
      <c r="C43" s="4"/>
      <c r="D43" s="4"/>
      <c r="E43" s="4"/>
      <c r="F43" s="4"/>
      <c r="G43" s="4"/>
      <c r="H43" s="4"/>
      <c r="I43" s="4"/>
      <c r="J43" s="4"/>
      <c r="K43" s="2"/>
      <c r="L43" s="2"/>
      <c r="M43" s="2"/>
      <c r="N43" s="2"/>
    </row>
    <row r="44" spans="1:14" x14ac:dyDescent="0.25">
      <c r="A44" s="3" t="s">
        <v>92</v>
      </c>
      <c r="B44" s="4"/>
      <c r="C44" s="4"/>
      <c r="D44" s="4"/>
      <c r="E44" s="4"/>
      <c r="F44" s="63">
        <v>10832</v>
      </c>
      <c r="G44" s="4"/>
      <c r="H44" s="5"/>
      <c r="I44" s="4"/>
      <c r="J44" s="4"/>
      <c r="K44" s="2"/>
      <c r="L44" s="2"/>
      <c r="M44" s="2"/>
      <c r="N44" s="2"/>
    </row>
    <row r="45" spans="1:14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2"/>
      <c r="L45" s="2"/>
      <c r="M45" s="2"/>
      <c r="N45" s="2"/>
    </row>
    <row r="46" spans="1:14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2"/>
      <c r="L46" s="2"/>
      <c r="M46" s="2"/>
      <c r="N46" s="2"/>
    </row>
    <row r="47" spans="1:14" x14ac:dyDescent="0.25">
      <c r="A47" s="4" t="s">
        <v>31</v>
      </c>
      <c r="B47" s="4"/>
      <c r="C47" s="4"/>
      <c r="D47" s="4"/>
      <c r="E47" s="4"/>
      <c r="F47" s="4"/>
      <c r="G47" s="5"/>
      <c r="H47" s="4"/>
      <c r="I47" s="4"/>
      <c r="J47" s="4"/>
      <c r="K47" s="2"/>
      <c r="L47" s="2"/>
      <c r="M47" s="2"/>
      <c r="N47" s="2"/>
    </row>
    <row r="48" spans="1:14" x14ac:dyDescent="0.25">
      <c r="A48" s="4" t="s">
        <v>32</v>
      </c>
      <c r="B48" s="4"/>
      <c r="C48" s="4"/>
      <c r="D48" s="4"/>
      <c r="E48" s="4"/>
      <c r="F48" s="4"/>
      <c r="G48" s="5"/>
      <c r="H48" s="4"/>
      <c r="I48" s="4"/>
      <c r="J48" s="4"/>
      <c r="K48" s="2"/>
      <c r="L48" s="2"/>
      <c r="M48" s="2"/>
      <c r="N48" s="2"/>
    </row>
    <row r="49" spans="1:14" x14ac:dyDescent="0.25">
      <c r="A49" s="4" t="s">
        <v>33</v>
      </c>
      <c r="B49" s="4"/>
      <c r="C49" s="4"/>
      <c r="D49" s="4"/>
      <c r="E49" s="4"/>
      <c r="F49" s="4"/>
      <c r="G49" s="5"/>
      <c r="H49" s="4"/>
      <c r="I49" s="4"/>
      <c r="J49" s="4"/>
      <c r="K49" s="2"/>
      <c r="L49" s="2"/>
      <c r="M49" s="2"/>
      <c r="N49" s="2"/>
    </row>
    <row r="50" spans="1:14" x14ac:dyDescent="0.25">
      <c r="A50" s="4" t="s">
        <v>34</v>
      </c>
      <c r="B50" s="4"/>
      <c r="C50" s="4"/>
      <c r="D50" s="4"/>
      <c r="E50" s="4"/>
      <c r="F50" s="4"/>
      <c r="G50" s="5"/>
      <c r="H50" s="4"/>
      <c r="I50" s="4"/>
      <c r="J50" s="4"/>
      <c r="K50" s="2"/>
      <c r="L50" s="2"/>
      <c r="M50" s="2"/>
      <c r="N50" s="2"/>
    </row>
    <row r="51" spans="1:14" x14ac:dyDescent="0.25">
      <c r="A51" s="4" t="s">
        <v>35</v>
      </c>
      <c r="B51" s="4"/>
      <c r="C51" s="4"/>
      <c r="D51" s="4"/>
      <c r="E51" s="4"/>
      <c r="F51" s="4"/>
      <c r="G51" s="5"/>
      <c r="H51" s="4"/>
      <c r="I51" s="4"/>
      <c r="J51" s="4"/>
      <c r="K51" s="2"/>
      <c r="L51" s="2"/>
      <c r="M51" s="2"/>
      <c r="N51" s="2"/>
    </row>
    <row r="52" spans="1:14" x14ac:dyDescent="0.25">
      <c r="A52" s="4" t="s">
        <v>36</v>
      </c>
      <c r="B52" s="4"/>
      <c r="C52" s="4"/>
      <c r="D52" s="4"/>
      <c r="E52" s="4"/>
      <c r="F52" s="4"/>
      <c r="G52" s="5"/>
      <c r="H52" s="4"/>
      <c r="I52" s="4"/>
      <c r="J52" s="4"/>
      <c r="K52" s="2"/>
      <c r="L52" s="2"/>
      <c r="M52" s="2"/>
      <c r="N52" s="2"/>
    </row>
    <row r="53" spans="1:14" x14ac:dyDescent="0.25">
      <c r="A53" s="4" t="s">
        <v>100</v>
      </c>
      <c r="B53" s="4"/>
      <c r="C53" s="4"/>
      <c r="D53" s="4"/>
      <c r="E53" s="4"/>
      <c r="F53" s="4"/>
      <c r="G53" s="5"/>
      <c r="H53" s="4"/>
      <c r="I53" s="4"/>
      <c r="J53" s="4"/>
      <c r="K53" s="2"/>
      <c r="L53" s="2"/>
      <c r="M53" s="2"/>
      <c r="N53" s="2"/>
    </row>
    <row r="54" spans="1:14" x14ac:dyDescent="0.25">
      <c r="A54" s="4" t="s">
        <v>99</v>
      </c>
      <c r="B54" s="4" t="s">
        <v>98</v>
      </c>
      <c r="C54" s="4"/>
      <c r="D54" s="4"/>
      <c r="E54" s="4"/>
      <c r="F54" s="4"/>
      <c r="G54" s="5"/>
      <c r="H54" s="4"/>
      <c r="I54" s="4"/>
      <c r="J54" s="4"/>
      <c r="K54" s="2"/>
      <c r="L54" s="2"/>
      <c r="M54" s="2"/>
      <c r="N54" s="2"/>
    </row>
    <row r="55" spans="1:14" x14ac:dyDescent="0.25">
      <c r="A55" s="3" t="s">
        <v>90</v>
      </c>
      <c r="B55" s="4"/>
      <c r="C55" s="4"/>
      <c r="D55" s="4"/>
      <c r="E55" s="4"/>
      <c r="F55" s="4"/>
      <c r="G55" s="5"/>
      <c r="H55" s="4"/>
      <c r="I55" s="4"/>
      <c r="J55" s="4"/>
      <c r="K55" s="2"/>
      <c r="L55" s="2"/>
      <c r="M55" s="2"/>
      <c r="N55" s="2"/>
    </row>
    <row r="56" spans="1:14" x14ac:dyDescent="0.25">
      <c r="A56" s="3" t="s">
        <v>91</v>
      </c>
      <c r="B56" s="4"/>
      <c r="C56" s="4"/>
      <c r="D56" s="4"/>
      <c r="E56" s="4"/>
      <c r="F56" s="4"/>
      <c r="G56" s="4"/>
      <c r="H56" s="59">
        <f>D58+H59</f>
        <v>43698</v>
      </c>
      <c r="I56" s="5"/>
      <c r="J56" s="4"/>
      <c r="K56" s="2"/>
      <c r="L56" s="2"/>
      <c r="M56" s="2"/>
      <c r="N56" s="2"/>
    </row>
    <row r="57" spans="1:14" x14ac:dyDescent="0.25">
      <c r="A57" s="4" t="s">
        <v>60</v>
      </c>
      <c r="B57" s="4"/>
      <c r="C57" s="4"/>
      <c r="D57" s="4"/>
      <c r="E57" s="4"/>
      <c r="F57" s="4"/>
      <c r="G57" s="4"/>
      <c r="H57" s="4"/>
      <c r="I57" s="4"/>
      <c r="J57" s="4"/>
      <c r="K57" s="2"/>
      <c r="L57" s="2"/>
      <c r="M57" s="2"/>
      <c r="N57" s="2"/>
    </row>
    <row r="58" spans="1:14" x14ac:dyDescent="0.25">
      <c r="A58" s="4" t="s">
        <v>61</v>
      </c>
      <c r="B58" s="4"/>
      <c r="C58" s="4" t="s">
        <v>93</v>
      </c>
      <c r="D58" s="60">
        <v>12169</v>
      </c>
      <c r="E58" s="4"/>
      <c r="F58" s="4"/>
      <c r="G58" s="4"/>
      <c r="H58" s="4"/>
      <c r="I58" s="4"/>
      <c r="J58" s="4"/>
      <c r="K58" s="2"/>
      <c r="L58" s="2"/>
      <c r="M58" s="2"/>
      <c r="N58" s="2"/>
    </row>
    <row r="59" spans="1:14" x14ac:dyDescent="0.25">
      <c r="A59" s="4" t="s">
        <v>97</v>
      </c>
      <c r="B59" s="4"/>
      <c r="C59" s="4"/>
      <c r="D59" s="4"/>
      <c r="E59" s="4"/>
      <c r="F59" s="4"/>
      <c r="G59" s="4"/>
      <c r="H59" s="61">
        <v>31529</v>
      </c>
      <c r="I59" s="4"/>
      <c r="J59" s="4"/>
      <c r="K59" s="2"/>
      <c r="L59" s="2"/>
      <c r="M59" s="2"/>
      <c r="N59" s="2"/>
    </row>
    <row r="60" spans="1:14" x14ac:dyDescent="0.25">
      <c r="A60" s="4" t="s">
        <v>83</v>
      </c>
      <c r="B60" s="4"/>
      <c r="C60" s="4"/>
      <c r="D60" s="4"/>
      <c r="E60" s="4"/>
      <c r="F60" s="4"/>
      <c r="G60" s="4"/>
      <c r="H60" s="4"/>
      <c r="I60" s="4"/>
      <c r="J60" s="4"/>
      <c r="K60" s="2"/>
      <c r="L60" s="2"/>
      <c r="M60" s="2"/>
      <c r="N60" s="2"/>
    </row>
    <row r="61" spans="1:14" x14ac:dyDescent="0.25">
      <c r="A61" s="4" t="s">
        <v>54</v>
      </c>
      <c r="B61" s="4"/>
      <c r="C61" s="4"/>
      <c r="D61" s="4"/>
      <c r="E61" s="4"/>
      <c r="F61" s="4"/>
      <c r="G61" s="4"/>
      <c r="H61" s="4"/>
      <c r="I61" s="4"/>
      <c r="J61" s="4"/>
      <c r="K61" s="2"/>
      <c r="L61" s="2"/>
      <c r="M61" s="2"/>
      <c r="N61" s="2"/>
    </row>
    <row r="62" spans="1:14" x14ac:dyDescent="0.25">
      <c r="A62" s="4" t="s">
        <v>84</v>
      </c>
      <c r="B62" s="4"/>
      <c r="C62" s="4"/>
      <c r="D62" s="4"/>
      <c r="E62" s="4"/>
      <c r="F62" s="4"/>
      <c r="G62" s="4"/>
      <c r="H62" s="4"/>
      <c r="I62" s="4"/>
      <c r="J62" s="4"/>
      <c r="K62" s="2"/>
      <c r="L62" s="2"/>
      <c r="M62" s="2"/>
      <c r="N62" s="2"/>
    </row>
    <row r="63" spans="1:14" x14ac:dyDescent="0.25">
      <c r="A63" s="4" t="s">
        <v>58</v>
      </c>
      <c r="B63" s="4"/>
      <c r="C63" s="4"/>
      <c r="D63" s="4"/>
      <c r="E63" s="4"/>
      <c r="F63" s="4"/>
      <c r="G63" s="4"/>
      <c r="H63" s="4"/>
      <c r="I63" s="4"/>
      <c r="J63" s="4"/>
      <c r="K63" s="2"/>
      <c r="L63" s="2"/>
      <c r="M63" s="2"/>
      <c r="N63" s="2"/>
    </row>
    <row r="64" spans="1:14" x14ac:dyDescent="0.25">
      <c r="A64" s="4" t="s">
        <v>117</v>
      </c>
      <c r="B64" s="4"/>
      <c r="C64" s="4"/>
      <c r="D64" s="4"/>
      <c r="E64" s="4"/>
      <c r="F64" s="63">
        <v>5271</v>
      </c>
      <c r="G64" s="4"/>
      <c r="H64" s="4"/>
      <c r="I64" s="4"/>
      <c r="J64" s="4"/>
      <c r="K64" s="2"/>
      <c r="L64" s="2"/>
      <c r="M64" s="2"/>
      <c r="N64" s="2"/>
    </row>
    <row r="65" spans="1:14" s="16" customForma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0"/>
      <c r="L65" s="30"/>
      <c r="M65" s="30"/>
      <c r="N65" s="30"/>
    </row>
    <row r="66" spans="1:14" x14ac:dyDescent="0.25">
      <c r="A66" s="4"/>
      <c r="B66" s="57" t="s">
        <v>110</v>
      </c>
      <c r="C66" s="57"/>
      <c r="D66" s="57"/>
      <c r="E66" s="4"/>
      <c r="F66" s="4"/>
      <c r="G66" s="4"/>
      <c r="H66" s="4"/>
      <c r="I66" s="4"/>
      <c r="J66" s="4"/>
      <c r="K66" s="2"/>
      <c r="L66" s="2"/>
      <c r="M66" s="2"/>
      <c r="N66" s="2"/>
    </row>
    <row r="67" spans="1:14" x14ac:dyDescent="0.25">
      <c r="A67" s="4"/>
      <c r="B67" s="58"/>
      <c r="C67" s="58"/>
      <c r="D67" s="58"/>
      <c r="E67" s="4"/>
      <c r="F67" s="4"/>
      <c r="G67" s="4"/>
      <c r="H67" s="4"/>
      <c r="I67" s="4"/>
      <c r="J67" s="4"/>
      <c r="K67" s="2"/>
      <c r="L67" s="2"/>
      <c r="M67" s="2"/>
      <c r="N67" s="2"/>
    </row>
    <row r="68" spans="1:14" x14ac:dyDescent="0.25">
      <c r="A68" s="4"/>
      <c r="B68" s="57" t="s">
        <v>111</v>
      </c>
      <c r="C68" s="57"/>
      <c r="D68" s="57"/>
      <c r="E68" s="4"/>
      <c r="F68" s="4"/>
      <c r="G68" s="4"/>
      <c r="H68" s="4"/>
      <c r="I68" s="4"/>
      <c r="J68" s="4"/>
      <c r="K68" s="2"/>
      <c r="L68" s="2"/>
      <c r="M68" s="2"/>
      <c r="N68" s="2"/>
    </row>
    <row r="69" spans="1:1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2"/>
      <c r="L69" s="2"/>
      <c r="M69" s="2"/>
      <c r="N69" s="2"/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4"/>
  <sheetViews>
    <sheetView tabSelected="1" zoomScaleNormal="100" workbookViewId="0">
      <selection activeCell="M9" sqref="M9"/>
    </sheetView>
  </sheetViews>
  <sheetFormatPr defaultColWidth="9.140625" defaultRowHeight="16.5" customHeight="1" x14ac:dyDescent="0.25"/>
  <cols>
    <col min="1" max="1" width="4" style="16" customWidth="1"/>
    <col min="2" max="2" width="43.42578125" style="1" customWidth="1"/>
    <col min="3" max="3" width="14.140625" style="1" customWidth="1"/>
    <col min="4" max="4" width="15.5703125" style="1" customWidth="1"/>
    <col min="5" max="6" width="15.140625" style="1" customWidth="1"/>
    <col min="7" max="7" width="14.7109375" style="1" customWidth="1"/>
    <col min="8" max="8" width="13.5703125" style="1" customWidth="1"/>
    <col min="9" max="9" width="13.140625" style="1" customWidth="1"/>
    <col min="10" max="10" width="14.5703125" style="1" customWidth="1"/>
    <col min="11" max="11" width="14.7109375" style="1" customWidth="1"/>
    <col min="12" max="16384" width="9.140625" style="1"/>
  </cols>
  <sheetData>
    <row r="2" spans="1:11" ht="16.5" customHeight="1" x14ac:dyDescent="0.25">
      <c r="B2" s="73" t="s">
        <v>102</v>
      </c>
      <c r="C2" s="73"/>
      <c r="D2" s="73"/>
      <c r="E2" s="73"/>
      <c r="F2" s="73"/>
      <c r="G2" s="73"/>
      <c r="H2" s="73"/>
      <c r="I2" s="73"/>
      <c r="J2" s="73"/>
    </row>
    <row r="3" spans="1:11" ht="16.5" customHeight="1" x14ac:dyDescent="0.25">
      <c r="B3" s="72" t="s">
        <v>108</v>
      </c>
      <c r="C3" s="72"/>
      <c r="D3" s="72"/>
      <c r="E3" s="72"/>
      <c r="F3" s="72"/>
      <c r="G3" s="72"/>
      <c r="H3" s="72"/>
      <c r="I3" s="72"/>
      <c r="J3" s="72"/>
    </row>
    <row r="4" spans="1:11" ht="16.5" customHeight="1" x14ac:dyDescent="0.25">
      <c r="B4" s="17"/>
      <c r="C4" s="17" t="s">
        <v>70</v>
      </c>
      <c r="D4" s="17"/>
      <c r="E4" s="17"/>
      <c r="F4" s="17"/>
      <c r="G4" s="17"/>
      <c r="H4" s="17"/>
      <c r="I4" s="17"/>
      <c r="J4" s="7" t="s">
        <v>37</v>
      </c>
    </row>
    <row r="5" spans="1:11" ht="16.5" customHeight="1" x14ac:dyDescent="0.25">
      <c r="A5" s="74" t="s">
        <v>69</v>
      </c>
      <c r="B5" s="76" t="s">
        <v>38</v>
      </c>
      <c r="C5" s="76" t="s">
        <v>59</v>
      </c>
      <c r="D5" s="78" t="s">
        <v>39</v>
      </c>
      <c r="E5" s="78" t="s">
        <v>94</v>
      </c>
      <c r="F5" s="78" t="s">
        <v>101</v>
      </c>
      <c r="G5" s="78" t="s">
        <v>103</v>
      </c>
      <c r="H5" s="80" t="s">
        <v>40</v>
      </c>
      <c r="I5" s="81"/>
      <c r="J5" s="82"/>
      <c r="K5" s="88" t="s">
        <v>118</v>
      </c>
    </row>
    <row r="6" spans="1:11" ht="82.5" customHeight="1" x14ac:dyDescent="0.25">
      <c r="A6" s="75"/>
      <c r="B6" s="77"/>
      <c r="C6" s="77"/>
      <c r="D6" s="79"/>
      <c r="E6" s="79"/>
      <c r="F6" s="79"/>
      <c r="G6" s="79"/>
      <c r="H6" s="8" t="s">
        <v>104</v>
      </c>
      <c r="I6" s="8" t="s">
        <v>105</v>
      </c>
      <c r="J6" s="8" t="s">
        <v>106</v>
      </c>
      <c r="K6" s="89"/>
    </row>
    <row r="7" spans="1:11" ht="16.5" customHeight="1" x14ac:dyDescent="0.25">
      <c r="A7" s="14"/>
      <c r="B7" s="69" t="s">
        <v>41</v>
      </c>
      <c r="C7" s="70"/>
      <c r="D7" s="70"/>
      <c r="E7" s="70"/>
      <c r="F7" s="70"/>
      <c r="G7" s="70"/>
      <c r="H7" s="70"/>
      <c r="I7" s="70"/>
      <c r="J7" s="71"/>
      <c r="K7" s="83"/>
    </row>
    <row r="8" spans="1:11" ht="19.5" customHeight="1" x14ac:dyDescent="0.25">
      <c r="A8" s="14">
        <v>1</v>
      </c>
      <c r="B8" s="11" t="s">
        <v>42</v>
      </c>
      <c r="C8" s="24">
        <v>390631</v>
      </c>
      <c r="D8" s="24">
        <v>96453</v>
      </c>
      <c r="E8" s="24">
        <v>127015</v>
      </c>
      <c r="F8" s="24">
        <v>77463</v>
      </c>
      <c r="G8" s="24">
        <v>97427</v>
      </c>
      <c r="H8" s="24">
        <v>32837</v>
      </c>
      <c r="I8" s="24">
        <v>33440</v>
      </c>
      <c r="J8" s="45">
        <v>31150</v>
      </c>
      <c r="K8" s="85">
        <f>D8+E8+F8+G8</f>
        <v>398358</v>
      </c>
    </row>
    <row r="9" spans="1:11" ht="34.5" customHeight="1" x14ac:dyDescent="0.25">
      <c r="A9" s="14">
        <v>2</v>
      </c>
      <c r="B9" s="10" t="s">
        <v>43</v>
      </c>
      <c r="C9" s="25">
        <v>0</v>
      </c>
      <c r="D9" s="25">
        <v>0</v>
      </c>
      <c r="E9" s="25" t="s">
        <v>109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85"/>
    </row>
    <row r="10" spans="1:11" ht="20.25" customHeight="1" x14ac:dyDescent="0.25">
      <c r="A10" s="14">
        <v>3</v>
      </c>
      <c r="B10" s="10" t="s">
        <v>44</v>
      </c>
      <c r="C10" s="25">
        <v>93600</v>
      </c>
      <c r="D10" s="25">
        <v>5148</v>
      </c>
      <c r="E10" s="25">
        <v>25166</v>
      </c>
      <c r="F10" s="25">
        <v>25260</v>
      </c>
      <c r="G10" s="25">
        <v>49038</v>
      </c>
      <c r="H10" s="25">
        <v>4252</v>
      </c>
      <c r="I10" s="25">
        <v>8983</v>
      </c>
      <c r="J10" s="25">
        <v>35803</v>
      </c>
      <c r="K10" s="85">
        <f t="shared" ref="K9:K40" si="0">D10+E10+F10+G10</f>
        <v>104612</v>
      </c>
    </row>
    <row r="11" spans="1:11" ht="21" customHeight="1" x14ac:dyDescent="0.25">
      <c r="A11" s="14"/>
      <c r="B11" s="13" t="s">
        <v>45</v>
      </c>
      <c r="C11" s="44">
        <f>SUM(C8:C10)</f>
        <v>484231</v>
      </c>
      <c r="D11" s="44">
        <f>D8+D10</f>
        <v>101601</v>
      </c>
      <c r="E11" s="44">
        <f t="shared" ref="E11:J11" si="1">SUM(E8:E10)</f>
        <v>152181</v>
      </c>
      <c r="F11" s="44">
        <f t="shared" si="1"/>
        <v>102723</v>
      </c>
      <c r="G11" s="44">
        <f t="shared" si="1"/>
        <v>146465</v>
      </c>
      <c r="H11" s="44">
        <f t="shared" si="1"/>
        <v>37089</v>
      </c>
      <c r="I11" s="44">
        <f t="shared" si="1"/>
        <v>42423</v>
      </c>
      <c r="J11" s="44">
        <f t="shared" si="1"/>
        <v>66953</v>
      </c>
      <c r="K11" s="86">
        <f t="shared" si="0"/>
        <v>502970</v>
      </c>
    </row>
    <row r="12" spans="1:11" ht="16.5" customHeight="1" x14ac:dyDescent="0.25">
      <c r="A12" s="14"/>
      <c r="B12" s="66" t="s">
        <v>46</v>
      </c>
      <c r="C12" s="67"/>
      <c r="D12" s="67"/>
      <c r="E12" s="67"/>
      <c r="F12" s="67"/>
      <c r="G12" s="67"/>
      <c r="H12" s="67"/>
      <c r="I12" s="67"/>
      <c r="J12" s="68"/>
      <c r="K12" s="84">
        <f t="shared" si="0"/>
        <v>0</v>
      </c>
    </row>
    <row r="13" spans="1:11" ht="18" customHeight="1" x14ac:dyDescent="0.25">
      <c r="A13" s="14">
        <v>1</v>
      </c>
      <c r="B13" s="10" t="s">
        <v>73</v>
      </c>
      <c r="C13" s="31">
        <f>C14+C19+C20+C21+C26+C27+C29+C34+C35+C36</f>
        <v>390631</v>
      </c>
      <c r="D13" s="31">
        <f>D14+D19+D20+D21+D26+D27+D29+D34+D35+D36</f>
        <v>96453</v>
      </c>
      <c r="E13" s="32">
        <v>127015</v>
      </c>
      <c r="F13" s="32">
        <f>F14+F19+F20+F21+F26+F27+F29+F35+F36</f>
        <v>77463</v>
      </c>
      <c r="G13" s="32">
        <f>G14+G19+G20+G21+G26+G27+G29+G35+G36+G37</f>
        <v>97427</v>
      </c>
      <c r="H13" s="32">
        <f>H14+H19+H20+H21+H26+H27+H29+H35+H36+H37</f>
        <v>32653</v>
      </c>
      <c r="I13" s="32">
        <f t="shared" ref="I13:J13" si="2">I14+I19+I20+I21+I26+I27+I29+I35+I36+I37</f>
        <v>32581</v>
      </c>
      <c r="J13" s="32">
        <f t="shared" si="2"/>
        <v>32194</v>
      </c>
      <c r="K13" s="86">
        <f t="shared" si="0"/>
        <v>398358</v>
      </c>
    </row>
    <row r="14" spans="1:11" ht="35.25" customHeight="1" x14ac:dyDescent="0.25">
      <c r="A14" s="12"/>
      <c r="B14" s="18" t="s">
        <v>72</v>
      </c>
      <c r="C14" s="33">
        <f>SUM(C15:C18)</f>
        <v>132073</v>
      </c>
      <c r="D14" s="33">
        <f>SUM(D15:D18)</f>
        <v>29898</v>
      </c>
      <c r="E14" s="33">
        <v>51410</v>
      </c>
      <c r="F14" s="33">
        <f>F15+F16+F17+F18</f>
        <v>17051</v>
      </c>
      <c r="G14" s="33">
        <v>34385</v>
      </c>
      <c r="H14" s="33">
        <v>11375</v>
      </c>
      <c r="I14" s="33">
        <v>11483</v>
      </c>
      <c r="J14" s="33">
        <v>11527</v>
      </c>
      <c r="K14" s="85">
        <f t="shared" si="0"/>
        <v>132744</v>
      </c>
    </row>
    <row r="15" spans="1:11" ht="18.75" customHeight="1" x14ac:dyDescent="0.25">
      <c r="A15" s="12"/>
      <c r="B15" s="9" t="s">
        <v>47</v>
      </c>
      <c r="C15" s="39">
        <v>114613</v>
      </c>
      <c r="D15" s="40">
        <v>27202</v>
      </c>
      <c r="E15" s="40">
        <v>43136</v>
      </c>
      <c r="F15" s="41">
        <v>15515</v>
      </c>
      <c r="G15" s="40">
        <v>31288</v>
      </c>
      <c r="H15" s="49">
        <v>10350</v>
      </c>
      <c r="I15" s="49">
        <v>10449</v>
      </c>
      <c r="J15" s="40">
        <v>10489</v>
      </c>
      <c r="K15" s="85">
        <f t="shared" si="0"/>
        <v>117141</v>
      </c>
    </row>
    <row r="16" spans="1:11" ht="17.25" customHeight="1" x14ac:dyDescent="0.25">
      <c r="A16" s="12"/>
      <c r="B16" s="9" t="s">
        <v>48</v>
      </c>
      <c r="C16" s="40">
        <v>6100</v>
      </c>
      <c r="D16" s="40">
        <v>0</v>
      </c>
      <c r="E16" s="40">
        <v>4000</v>
      </c>
      <c r="F16" s="41">
        <v>0</v>
      </c>
      <c r="G16" s="9">
        <v>0</v>
      </c>
      <c r="H16" s="9">
        <v>0</v>
      </c>
      <c r="I16" s="19">
        <v>0</v>
      </c>
      <c r="J16" s="20">
        <v>0</v>
      </c>
      <c r="K16" s="85">
        <f t="shared" si="0"/>
        <v>4000</v>
      </c>
    </row>
    <row r="17" spans="1:11" ht="17.25" customHeight="1" x14ac:dyDescent="0.25">
      <c r="A17" s="12"/>
      <c r="B17" s="9" t="s">
        <v>49</v>
      </c>
      <c r="C17" s="39">
        <v>6192</v>
      </c>
      <c r="D17" s="39">
        <v>1471</v>
      </c>
      <c r="E17" s="39">
        <v>2331</v>
      </c>
      <c r="F17" s="42">
        <v>838</v>
      </c>
      <c r="G17" s="39">
        <v>1689</v>
      </c>
      <c r="H17" s="50">
        <v>559</v>
      </c>
      <c r="I17" s="50">
        <v>564</v>
      </c>
      <c r="J17" s="39">
        <v>566</v>
      </c>
      <c r="K17" s="85">
        <f t="shared" si="0"/>
        <v>6329</v>
      </c>
    </row>
    <row r="18" spans="1:11" ht="30" customHeight="1" x14ac:dyDescent="0.25">
      <c r="A18" s="12"/>
      <c r="B18" s="9" t="s">
        <v>50</v>
      </c>
      <c r="C18" s="39">
        <v>5168</v>
      </c>
      <c r="D18" s="39">
        <v>1225</v>
      </c>
      <c r="E18" s="39">
        <v>1943</v>
      </c>
      <c r="F18" s="42">
        <v>698</v>
      </c>
      <c r="G18" s="39">
        <v>1408</v>
      </c>
      <c r="H18" s="50">
        <v>466</v>
      </c>
      <c r="I18" s="50">
        <v>470</v>
      </c>
      <c r="J18" s="39">
        <v>472</v>
      </c>
      <c r="K18" s="85">
        <f t="shared" si="0"/>
        <v>5274</v>
      </c>
    </row>
    <row r="19" spans="1:11" ht="30" customHeight="1" x14ac:dyDescent="0.25">
      <c r="A19" s="12"/>
      <c r="B19" s="18" t="s">
        <v>79</v>
      </c>
      <c r="C19" s="35">
        <v>20570</v>
      </c>
      <c r="D19" s="35">
        <v>3063</v>
      </c>
      <c r="E19" s="35">
        <v>3762</v>
      </c>
      <c r="F19" s="35">
        <v>1757</v>
      </c>
      <c r="G19" s="35">
        <v>5271</v>
      </c>
      <c r="H19" s="51">
        <v>1757</v>
      </c>
      <c r="I19" s="51">
        <v>1757</v>
      </c>
      <c r="J19" s="35">
        <v>1757</v>
      </c>
      <c r="K19" s="85">
        <f t="shared" si="0"/>
        <v>13853</v>
      </c>
    </row>
    <row r="20" spans="1:11" ht="30" customHeight="1" x14ac:dyDescent="0.25">
      <c r="A20" s="12"/>
      <c r="B20" s="18" t="s">
        <v>68</v>
      </c>
      <c r="C20" s="35">
        <v>646</v>
      </c>
      <c r="D20" s="35">
        <v>0</v>
      </c>
      <c r="E20" s="35">
        <v>227</v>
      </c>
      <c r="F20" s="35">
        <v>0</v>
      </c>
      <c r="G20" s="27">
        <v>0</v>
      </c>
      <c r="H20" s="28">
        <v>0</v>
      </c>
      <c r="I20" s="28">
        <v>0</v>
      </c>
      <c r="J20" s="27">
        <v>0</v>
      </c>
      <c r="K20" s="85">
        <f t="shared" si="0"/>
        <v>227</v>
      </c>
    </row>
    <row r="21" spans="1:11" ht="31.5" x14ac:dyDescent="0.25">
      <c r="A21" s="12"/>
      <c r="B21" s="18" t="s">
        <v>81</v>
      </c>
      <c r="C21" s="33">
        <f>SUM(C22:C25)</f>
        <v>40464</v>
      </c>
      <c r="D21" s="33">
        <v>19799</v>
      </c>
      <c r="E21" s="33">
        <v>12458</v>
      </c>
      <c r="F21" s="33">
        <v>1135</v>
      </c>
      <c r="G21" s="26"/>
      <c r="H21" s="26"/>
      <c r="I21" s="26"/>
      <c r="J21" s="26"/>
      <c r="K21" s="85">
        <f t="shared" si="0"/>
        <v>33392</v>
      </c>
    </row>
    <row r="22" spans="1:11" ht="21" customHeight="1" x14ac:dyDescent="0.25">
      <c r="A22" s="12"/>
      <c r="B22" s="9" t="s">
        <v>65</v>
      </c>
      <c r="C22" s="34">
        <v>4864</v>
      </c>
      <c r="D22" s="34">
        <v>3299</v>
      </c>
      <c r="E22" s="34">
        <v>0</v>
      </c>
      <c r="F22" s="43">
        <v>1135</v>
      </c>
      <c r="G22" s="21"/>
      <c r="H22" s="22"/>
      <c r="I22" s="19"/>
      <c r="J22" s="21"/>
      <c r="K22" s="85">
        <f t="shared" si="0"/>
        <v>4434</v>
      </c>
    </row>
    <row r="23" spans="1:11" ht="21" customHeight="1" x14ac:dyDescent="0.25">
      <c r="A23" s="12"/>
      <c r="B23" s="9" t="s">
        <v>66</v>
      </c>
      <c r="C23" s="34">
        <v>3290</v>
      </c>
      <c r="D23" s="34">
        <v>1573</v>
      </c>
      <c r="E23" s="34">
        <v>0</v>
      </c>
      <c r="F23" s="34">
        <v>0</v>
      </c>
      <c r="G23" s="21"/>
      <c r="H23" s="22"/>
      <c r="I23" s="19"/>
      <c r="J23" s="21"/>
      <c r="K23" s="85">
        <f t="shared" si="0"/>
        <v>1573</v>
      </c>
    </row>
    <row r="24" spans="1:11" ht="21" customHeight="1" x14ac:dyDescent="0.25">
      <c r="A24" s="12"/>
      <c r="B24" s="9" t="s">
        <v>71</v>
      </c>
      <c r="C24" s="34">
        <v>1030</v>
      </c>
      <c r="D24" s="34">
        <v>0</v>
      </c>
      <c r="E24" s="34">
        <v>0</v>
      </c>
      <c r="F24" s="34">
        <v>0</v>
      </c>
      <c r="G24" s="21"/>
      <c r="H24" s="22"/>
      <c r="I24" s="19"/>
      <c r="J24" s="21"/>
      <c r="K24" s="85">
        <f t="shared" si="0"/>
        <v>0</v>
      </c>
    </row>
    <row r="25" spans="1:11" ht="21" customHeight="1" x14ac:dyDescent="0.25">
      <c r="A25" s="12"/>
      <c r="B25" s="9" t="s">
        <v>80</v>
      </c>
      <c r="C25" s="34">
        <v>31280</v>
      </c>
      <c r="D25" s="34">
        <v>14997</v>
      </c>
      <c r="E25" s="34">
        <v>12458</v>
      </c>
      <c r="F25" s="34">
        <v>0</v>
      </c>
      <c r="G25" s="21"/>
      <c r="H25" s="22"/>
      <c r="I25" s="19"/>
      <c r="J25" s="21"/>
      <c r="K25" s="85">
        <f t="shared" si="0"/>
        <v>27455</v>
      </c>
    </row>
    <row r="26" spans="1:11" ht="21" customHeight="1" x14ac:dyDescent="0.25">
      <c r="A26" s="12"/>
      <c r="B26" s="18" t="s">
        <v>51</v>
      </c>
      <c r="C26" s="35">
        <v>8998</v>
      </c>
      <c r="D26" s="35">
        <v>3688</v>
      </c>
      <c r="E26" s="35">
        <v>2144</v>
      </c>
      <c r="F26" s="27">
        <v>1393</v>
      </c>
      <c r="G26" s="27">
        <v>2744</v>
      </c>
      <c r="H26" s="51">
        <v>917</v>
      </c>
      <c r="I26" s="51">
        <v>913</v>
      </c>
      <c r="J26" s="35">
        <v>914</v>
      </c>
      <c r="K26" s="85">
        <f t="shared" si="0"/>
        <v>9969</v>
      </c>
    </row>
    <row r="27" spans="1:11" ht="18.75" customHeight="1" x14ac:dyDescent="0.25">
      <c r="A27" s="12"/>
      <c r="B27" s="18" t="s">
        <v>64</v>
      </c>
      <c r="C27" s="35">
        <v>633</v>
      </c>
      <c r="D27" s="35"/>
      <c r="E27" s="35">
        <v>161</v>
      </c>
      <c r="F27" s="27">
        <v>165</v>
      </c>
      <c r="G27" s="35">
        <v>162</v>
      </c>
      <c r="H27" s="28">
        <v>54</v>
      </c>
      <c r="I27" s="28">
        <v>54</v>
      </c>
      <c r="J27" s="28">
        <v>54</v>
      </c>
      <c r="K27" s="85">
        <f t="shared" si="0"/>
        <v>488</v>
      </c>
    </row>
    <row r="28" spans="1:11" ht="18.75" customHeight="1" x14ac:dyDescent="0.25">
      <c r="A28" s="12"/>
      <c r="B28" s="18" t="s">
        <v>62</v>
      </c>
      <c r="C28" s="35">
        <v>0</v>
      </c>
      <c r="D28" s="35"/>
      <c r="E28" s="35">
        <v>0</v>
      </c>
      <c r="F28" s="27">
        <v>0</v>
      </c>
      <c r="G28" s="27"/>
      <c r="H28" s="28"/>
      <c r="I28" s="28"/>
      <c r="J28" s="27"/>
      <c r="K28" s="85">
        <f t="shared" si="0"/>
        <v>0</v>
      </c>
    </row>
    <row r="29" spans="1:11" ht="16.5" customHeight="1" x14ac:dyDescent="0.25">
      <c r="A29" s="12"/>
      <c r="B29" s="18" t="s">
        <v>74</v>
      </c>
      <c r="C29" s="36">
        <v>22835</v>
      </c>
      <c r="D29" s="36">
        <v>1855</v>
      </c>
      <c r="E29" s="36">
        <v>24178</v>
      </c>
      <c r="F29" s="33">
        <v>28132</v>
      </c>
      <c r="G29" s="52">
        <v>10832</v>
      </c>
      <c r="H29" s="52">
        <v>3611</v>
      </c>
      <c r="I29" s="52">
        <v>3611</v>
      </c>
      <c r="J29" s="52">
        <v>3611</v>
      </c>
      <c r="K29" s="85">
        <f t="shared" si="0"/>
        <v>64997</v>
      </c>
    </row>
    <row r="30" spans="1:11" ht="16.5" customHeight="1" x14ac:dyDescent="0.25">
      <c r="A30" s="12"/>
      <c r="B30" s="9" t="s">
        <v>63</v>
      </c>
      <c r="C30" s="34">
        <v>0</v>
      </c>
      <c r="D30" s="34">
        <v>0</v>
      </c>
      <c r="E30" s="34">
        <v>0</v>
      </c>
      <c r="F30" s="21"/>
      <c r="G30" s="21"/>
      <c r="H30" s="22"/>
      <c r="I30" s="19"/>
      <c r="J30" s="21"/>
      <c r="K30" s="85">
        <f t="shared" si="0"/>
        <v>0</v>
      </c>
    </row>
    <row r="31" spans="1:11" ht="19.5" customHeight="1" x14ac:dyDescent="0.25">
      <c r="A31" s="12"/>
      <c r="B31" s="9" t="s">
        <v>76</v>
      </c>
      <c r="C31" s="34">
        <v>5500</v>
      </c>
      <c r="D31" s="34">
        <v>0</v>
      </c>
      <c r="E31" s="34">
        <v>0</v>
      </c>
      <c r="F31" s="40">
        <v>5500</v>
      </c>
      <c r="G31" s="21"/>
      <c r="H31" s="23"/>
      <c r="I31" s="19"/>
      <c r="J31" s="21"/>
      <c r="K31" s="85">
        <f t="shared" si="0"/>
        <v>5500</v>
      </c>
    </row>
    <row r="32" spans="1:11" ht="19.5" customHeight="1" x14ac:dyDescent="0.25">
      <c r="A32" s="12"/>
      <c r="B32" s="9" t="s">
        <v>77</v>
      </c>
      <c r="C32" s="34">
        <v>2000</v>
      </c>
      <c r="D32" s="34">
        <v>0</v>
      </c>
      <c r="E32" s="34">
        <v>0</v>
      </c>
      <c r="F32" s="21"/>
      <c r="G32" s="21"/>
      <c r="H32" s="23"/>
      <c r="I32" s="19"/>
      <c r="J32" s="21"/>
      <c r="K32" s="85">
        <f t="shared" si="0"/>
        <v>0</v>
      </c>
    </row>
    <row r="33" spans="1:26" ht="19.5" customHeight="1" x14ac:dyDescent="0.25">
      <c r="A33" s="12"/>
      <c r="B33" s="9" t="s">
        <v>82</v>
      </c>
      <c r="C33" s="34">
        <v>15335</v>
      </c>
      <c r="D33" s="34">
        <v>1855</v>
      </c>
      <c r="E33" s="34">
        <v>24178</v>
      </c>
      <c r="F33" s="43">
        <v>22632</v>
      </c>
      <c r="G33" s="43">
        <v>10832</v>
      </c>
      <c r="H33" s="53">
        <v>3611</v>
      </c>
      <c r="I33" s="53">
        <v>3611</v>
      </c>
      <c r="J33" s="53">
        <v>3610</v>
      </c>
      <c r="K33" s="85">
        <f t="shared" si="0"/>
        <v>59497</v>
      </c>
    </row>
    <row r="34" spans="1:26" ht="18" customHeight="1" x14ac:dyDescent="0.25">
      <c r="A34" s="12"/>
      <c r="B34" s="18" t="s">
        <v>67</v>
      </c>
      <c r="C34" s="35">
        <v>500</v>
      </c>
      <c r="D34" s="35">
        <v>0</v>
      </c>
      <c r="E34" s="35">
        <v>0</v>
      </c>
      <c r="F34" s="27">
        <v>0</v>
      </c>
      <c r="G34" s="27"/>
      <c r="H34" s="28"/>
      <c r="I34" s="28"/>
      <c r="J34" s="27"/>
      <c r="K34" s="85">
        <f t="shared" si="0"/>
        <v>0</v>
      </c>
    </row>
    <row r="35" spans="1:26" ht="18.75" customHeight="1" x14ac:dyDescent="0.25">
      <c r="A35" s="12"/>
      <c r="B35" s="9" t="s">
        <v>95</v>
      </c>
      <c r="C35" s="35">
        <v>31752</v>
      </c>
      <c r="D35" s="35">
        <v>7303</v>
      </c>
      <c r="E35" s="35">
        <v>7938</v>
      </c>
      <c r="F35" s="27">
        <v>4733</v>
      </c>
      <c r="G35" s="35">
        <v>12169</v>
      </c>
      <c r="H35" s="27">
        <v>4326</v>
      </c>
      <c r="I35" s="27">
        <v>4158</v>
      </c>
      <c r="J35" s="27">
        <v>3685</v>
      </c>
      <c r="K35" s="85">
        <f t="shared" si="0"/>
        <v>32143</v>
      </c>
    </row>
    <row r="36" spans="1:26" ht="37.5" customHeight="1" x14ac:dyDescent="0.25">
      <c r="A36" s="12"/>
      <c r="B36" s="9" t="s">
        <v>96</v>
      </c>
      <c r="C36" s="35">
        <v>132160</v>
      </c>
      <c r="D36" s="35">
        <v>30847</v>
      </c>
      <c r="E36" s="35">
        <v>24737</v>
      </c>
      <c r="F36" s="35">
        <v>23097</v>
      </c>
      <c r="G36" s="35">
        <v>31529</v>
      </c>
      <c r="H36" s="35">
        <v>10518</v>
      </c>
      <c r="I36" s="35">
        <v>10510</v>
      </c>
      <c r="J36" s="35">
        <v>10501</v>
      </c>
      <c r="K36" s="85">
        <f t="shared" si="0"/>
        <v>110210</v>
      </c>
    </row>
    <row r="37" spans="1:26" ht="15.75" x14ac:dyDescent="0.25">
      <c r="A37" s="12"/>
      <c r="B37" s="18" t="s">
        <v>78</v>
      </c>
      <c r="C37" s="35">
        <v>0</v>
      </c>
      <c r="D37" s="35">
        <v>0</v>
      </c>
      <c r="E37" s="35">
        <v>0</v>
      </c>
      <c r="F37" s="27">
        <v>0</v>
      </c>
      <c r="G37" s="27">
        <v>335</v>
      </c>
      <c r="H37" s="28">
        <v>95</v>
      </c>
      <c r="I37" s="28">
        <v>95</v>
      </c>
      <c r="J37" s="27">
        <v>145</v>
      </c>
      <c r="K37" s="85">
        <f t="shared" si="0"/>
        <v>335</v>
      </c>
    </row>
    <row r="38" spans="1:26" ht="37.5" customHeight="1" x14ac:dyDescent="0.25">
      <c r="A38" s="14">
        <v>3</v>
      </c>
      <c r="B38" s="10" t="s">
        <v>75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47">
        <v>0</v>
      </c>
      <c r="I38" s="48">
        <v>0</v>
      </c>
      <c r="J38" s="37">
        <v>0</v>
      </c>
      <c r="K38" s="85">
        <f t="shared" si="0"/>
        <v>0</v>
      </c>
    </row>
    <row r="39" spans="1:26" ht="21" customHeight="1" x14ac:dyDescent="0.25">
      <c r="A39" s="14">
        <v>4</v>
      </c>
      <c r="B39" s="10" t="s">
        <v>52</v>
      </c>
      <c r="C39" s="38">
        <v>93600</v>
      </c>
      <c r="D39" s="38">
        <v>5148</v>
      </c>
      <c r="E39" s="38">
        <v>25166</v>
      </c>
      <c r="F39" s="38">
        <v>25260</v>
      </c>
      <c r="G39" s="38">
        <v>49038</v>
      </c>
      <c r="H39" s="38">
        <v>4252</v>
      </c>
      <c r="I39" s="46">
        <v>8983</v>
      </c>
      <c r="J39" s="38">
        <v>35802</v>
      </c>
      <c r="K39" s="87">
        <f t="shared" si="0"/>
        <v>104612</v>
      </c>
    </row>
    <row r="40" spans="1:26" ht="16.5" customHeight="1" x14ac:dyDescent="0.25">
      <c r="A40" s="12"/>
      <c r="B40" s="15" t="s">
        <v>53</v>
      </c>
      <c r="C40" s="29">
        <f>C39+C38+C13</f>
        <v>484231</v>
      </c>
      <c r="D40" s="29">
        <f>D39+D38+D13</f>
        <v>101601</v>
      </c>
      <c r="E40" s="29">
        <f t="shared" ref="E40:G40" si="3">E39+E38+E13</f>
        <v>152181</v>
      </c>
      <c r="F40" s="29">
        <f t="shared" si="3"/>
        <v>102723</v>
      </c>
      <c r="G40" s="29">
        <f t="shared" si="3"/>
        <v>146465</v>
      </c>
      <c r="H40" s="29">
        <f t="shared" ref="H40:I40" si="4">H39+H13</f>
        <v>36905</v>
      </c>
      <c r="I40" s="29">
        <f t="shared" si="4"/>
        <v>41564</v>
      </c>
      <c r="J40" s="29">
        <f>J39+J13</f>
        <v>67996</v>
      </c>
      <c r="K40" s="86">
        <f t="shared" si="0"/>
        <v>502970</v>
      </c>
    </row>
    <row r="41" spans="1:26" ht="16.5" customHeight="1" x14ac:dyDescent="0.25">
      <c r="A41" s="54"/>
      <c r="B41" s="55"/>
      <c r="C41" s="56"/>
      <c r="D41" s="56"/>
      <c r="E41" s="56"/>
      <c r="F41" s="56"/>
      <c r="G41" s="56"/>
      <c r="H41" s="56"/>
      <c r="I41" s="56"/>
      <c r="J41" s="56"/>
    </row>
    <row r="42" spans="1:26" ht="16.5" customHeight="1" x14ac:dyDescent="0.25">
      <c r="B42" s="57" t="s">
        <v>110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6.5" customHeight="1" x14ac:dyDescent="0.25">
      <c r="B44" s="57" t="s">
        <v>111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</sheetData>
  <mergeCells count="13">
    <mergeCell ref="K5:K6"/>
    <mergeCell ref="B12:J12"/>
    <mergeCell ref="B7:J7"/>
    <mergeCell ref="B3:J3"/>
    <mergeCell ref="B2:J2"/>
    <mergeCell ref="A5:A6"/>
    <mergeCell ref="B5:B6"/>
    <mergeCell ref="C5:C6"/>
    <mergeCell ref="D5:D6"/>
    <mergeCell ref="H5:J5"/>
    <mergeCell ref="E5:E6"/>
    <mergeCell ref="F5:F6"/>
    <mergeCell ref="G5:G6"/>
  </mergeCells>
  <pageMargins left="0.31496062992125984" right="0.31496062992125984" top="0.15748031496062992" bottom="0.15748031496062992" header="0.31496062992125984" footer="0.31496062992125984"/>
  <pageSetup paperSize="9" scale="55" orientation="portrait" r:id="rId1"/>
  <ignoredErrors>
    <ignoredError sqref="C14:D14" formulaRange="1"/>
    <ignoredError sqref="D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</vt:lpstr>
      <vt:lpstr>отчет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</cp:lastModifiedBy>
  <cp:lastPrinted>2020-01-09T07:38:54Z</cp:lastPrinted>
  <dcterms:created xsi:type="dcterms:W3CDTF">2017-03-27T04:35:45Z</dcterms:created>
  <dcterms:modified xsi:type="dcterms:W3CDTF">2021-01-27T04:51:55Z</dcterms:modified>
</cp:coreProperties>
</file>